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ск\На сайт\"/>
    </mc:Choice>
  </mc:AlternateContent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I13" i="1"/>
  <c r="H13" i="1"/>
  <c r="H3" i="1"/>
  <c r="H4" i="1"/>
  <c r="H5" i="1"/>
  <c r="H6" i="1"/>
  <c r="H7" i="1"/>
  <c r="H8" i="1"/>
  <c r="H9" i="1"/>
  <c r="H10" i="1"/>
  <c r="H11" i="1"/>
  <c r="H12" i="1"/>
  <c r="H14" i="1"/>
  <c r="L4" i="1"/>
  <c r="L5" i="1"/>
  <c r="L6" i="1"/>
  <c r="L7" i="1"/>
  <c r="L8" i="1"/>
  <c r="L9" i="1"/>
  <c r="L10" i="1"/>
  <c r="L11" i="1"/>
  <c r="L12" i="1"/>
  <c r="L14" i="1"/>
  <c r="L3" i="1"/>
  <c r="K4" i="1"/>
  <c r="K5" i="1"/>
  <c r="K6" i="1"/>
  <c r="K7" i="1"/>
  <c r="K8" i="1"/>
  <c r="K9" i="1"/>
  <c r="K10" i="1"/>
  <c r="K11" i="1"/>
  <c r="K12" i="1"/>
  <c r="K14" i="1"/>
  <c r="K3" i="1"/>
  <c r="I4" i="1"/>
  <c r="I5" i="1"/>
  <c r="I6" i="1"/>
  <c r="I7" i="1"/>
  <c r="I8" i="1"/>
  <c r="I9" i="1"/>
  <c r="I10" i="1"/>
  <c r="I11" i="1"/>
  <c r="I12" i="1"/>
  <c r="I14" i="1"/>
  <c r="I3" i="1"/>
  <c r="M2" i="1" l="1"/>
  <c r="L2" i="1"/>
  <c r="K2" i="1"/>
  <c r="J2" i="1"/>
  <c r="I2" i="1"/>
  <c r="H2" i="1"/>
</calcChain>
</file>

<file path=xl/sharedStrings.xml><?xml version="1.0" encoding="utf-8"?>
<sst xmlns="http://schemas.openxmlformats.org/spreadsheetml/2006/main" count="144" uniqueCount="36">
  <si>
    <t>Город</t>
  </si>
  <si>
    <t>Вид рекламы</t>
  </si>
  <si>
    <t>Район</t>
  </si>
  <si>
    <t>Адреса</t>
  </si>
  <si>
    <t>Фото</t>
  </si>
  <si>
    <t>Количество стендов</t>
  </si>
  <si>
    <t>Период, мес.</t>
  </si>
  <si>
    <t>Фотоотчет</t>
  </si>
  <si>
    <t>Услуги дизайнера</t>
  </si>
  <si>
    <t>Ссылка</t>
  </si>
  <si>
    <t>Курск</t>
  </si>
  <si>
    <t>Весь город</t>
  </si>
  <si>
    <t>Базовый модуль</t>
  </si>
  <si>
    <t>2 модуля</t>
  </si>
  <si>
    <t>3 модуля</t>
  </si>
  <si>
    <t>4 модуля</t>
  </si>
  <si>
    <t>6 модулей</t>
  </si>
  <si>
    <t>8 модулей</t>
  </si>
  <si>
    <t>Реклама на стенде в кабине лифта</t>
  </si>
  <si>
    <t>Монтаж/Демонтаж</t>
  </si>
  <si>
    <t>С 1 по 5 числа каждого месяца</t>
  </si>
  <si>
    <t>90% предоставляется в течение 7 рабочих дней после окончания монтажа</t>
  </si>
  <si>
    <t>От 900 руб.</t>
  </si>
  <si>
    <t xml:space="preserve">ЖД </t>
  </si>
  <si>
    <t xml:space="preserve">Центральный </t>
  </si>
  <si>
    <t>СХА</t>
  </si>
  <si>
    <t>Миницентр/СХА</t>
  </si>
  <si>
    <t xml:space="preserve">С/З-1 Косухина </t>
  </si>
  <si>
    <t>С/З-2  Дружбы пр-т</t>
  </si>
  <si>
    <t>КЗТЗ</t>
  </si>
  <si>
    <t>Пр-т Клыкова (пакетное размещение)*</t>
  </si>
  <si>
    <t>Пр-т Победы (пакетное размещение)*</t>
  </si>
  <si>
    <t>Пр-т Дериглазова (пакетное размещение)*</t>
  </si>
  <si>
    <t>Пр-т Е. Клевцова (пакетное размещение)*</t>
  </si>
  <si>
    <t>Пр-т Н. Плевицкой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</si>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</sst>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5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IGj-O-PUkyTPTg" TargetMode="External"/><Relationship Id="rId13" Type="http://schemas.openxmlformats.org/officeDocument/2006/relationships/hyperlink" Target="https://disk.yandex.com.am/i/m40_TB1ZCp-6LQ" TargetMode="External"/><Relationship Id="rId3" Type="http://schemas.openxmlformats.org/officeDocument/2006/relationships/hyperlink" Target="https://disk.yandex.com.am/i/nAOE9X_hg1P0qw" TargetMode="External"/><Relationship Id="rId7" Type="http://schemas.openxmlformats.org/officeDocument/2006/relationships/hyperlink" Target="https://disk.yandex.com.am/i/2OTTyF5ZUi_3GA" TargetMode="External"/><Relationship Id="rId12" Type="http://schemas.openxmlformats.org/officeDocument/2006/relationships/hyperlink" Target="https://disk.yandex.com.am/i/5YIIWxbgFh8JAA" TargetMode="External"/><Relationship Id="rId2" Type="http://schemas.openxmlformats.org/officeDocument/2006/relationships/hyperlink" Target="https://disk.yandex.com.am/i/Tobe4WQAnSwFh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com.am/d/0KNJUTuf7uH3SA" TargetMode="External"/><Relationship Id="rId6" Type="http://schemas.openxmlformats.org/officeDocument/2006/relationships/hyperlink" Target="https://disk.yandex.com.am/i/8NxMRMkbzvQDdQ" TargetMode="External"/><Relationship Id="rId11" Type="http://schemas.openxmlformats.org/officeDocument/2006/relationships/hyperlink" Target="https://disk.yandex.com.am/i/wiKvFoOSveFPQg" TargetMode="External"/><Relationship Id="rId5" Type="http://schemas.openxmlformats.org/officeDocument/2006/relationships/hyperlink" Target="https://disk.yandex.com.am/i/Quq4kousDxXBpw" TargetMode="External"/><Relationship Id="rId15" Type="http://schemas.openxmlformats.org/officeDocument/2006/relationships/hyperlink" Target="https://disk.yandex.com.am/d/0KNJUTuf7uH3SA" TargetMode="External"/><Relationship Id="rId10" Type="http://schemas.openxmlformats.org/officeDocument/2006/relationships/hyperlink" Target="https://disk.yandex.com.am/i/MK95ye-7atUTRQ" TargetMode="External"/><Relationship Id="rId4" Type="http://schemas.openxmlformats.org/officeDocument/2006/relationships/hyperlink" Target="https://disk.yandex.com.am/i/BkIGZwhJfL4QRQ" TargetMode="External"/><Relationship Id="rId9" Type="http://schemas.openxmlformats.org/officeDocument/2006/relationships/hyperlink" Target="https://disk.yandex.com.am/i/6RP-plurEAWJZQ" TargetMode="External"/><Relationship Id="rId14" Type="http://schemas.openxmlformats.org/officeDocument/2006/relationships/hyperlink" Target="https://disk.yandex.com.am/i/TMQ2Vt4ljyrp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21.140625" style="1" customWidth="1"/>
    <col min="3" max="3" width="11.42578125" style="1" customWidth="1"/>
    <col min="4" max="4" width="17.7109375" style="1" customWidth="1"/>
    <col min="5" max="5" width="9.5703125" style="1" customWidth="1"/>
    <col min="6" max="6" width="14.7109375" style="1" customWidth="1"/>
    <col min="7" max="7" width="16.140625" style="1" customWidth="1"/>
    <col min="8" max="8" width="12.42578125" style="2" customWidth="1"/>
    <col min="9" max="11" width="13.140625" style="2" customWidth="1"/>
    <col min="12" max="13" width="14.28515625" style="2" customWidth="1"/>
    <col min="14" max="14" width="21.85546875" style="1" customWidth="1"/>
    <col min="15" max="15" width="22.85546875" style="1" bestFit="1" customWidth="1"/>
    <col min="16" max="16" width="20.140625" style="1" customWidth="1"/>
    <col min="17" max="16384" width="9.140625" style="1"/>
  </cols>
  <sheetData>
    <row r="1" spans="1:16" ht="25.5" x14ac:dyDescent="0.25">
      <c r="A1" s="4" t="s">
        <v>0</v>
      </c>
      <c r="B1" s="4" t="s">
        <v>2</v>
      </c>
      <c r="C1" s="4" t="s">
        <v>3</v>
      </c>
      <c r="D1" s="4" t="s">
        <v>1</v>
      </c>
      <c r="E1" s="4" t="s">
        <v>4</v>
      </c>
      <c r="F1" s="4" t="s">
        <v>5</v>
      </c>
      <c r="G1" s="4" t="s">
        <v>6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19</v>
      </c>
      <c r="O1" s="4" t="s">
        <v>7</v>
      </c>
      <c r="P1" s="4" t="s">
        <v>8</v>
      </c>
    </row>
    <row r="2" spans="1:16" ht="38.25" x14ac:dyDescent="0.25">
      <c r="A2" s="5" t="s">
        <v>10</v>
      </c>
      <c r="B2" s="5" t="s">
        <v>11</v>
      </c>
      <c r="C2" s="6" t="s">
        <v>9</v>
      </c>
      <c r="D2" s="5" t="s">
        <v>18</v>
      </c>
      <c r="E2" s="6" t="s">
        <v>4</v>
      </c>
      <c r="F2" s="5">
        <v>1109</v>
      </c>
      <c r="G2" s="5">
        <v>1</v>
      </c>
      <c r="H2" s="3">
        <f>18*F2</f>
        <v>19962</v>
      </c>
      <c r="I2" s="3">
        <f>35*F2</f>
        <v>38815</v>
      </c>
      <c r="J2" s="3">
        <f>50*F2</f>
        <v>55450</v>
      </c>
      <c r="K2" s="3">
        <f>66*F2</f>
        <v>73194</v>
      </c>
      <c r="L2" s="3">
        <f>95*F2</f>
        <v>105355</v>
      </c>
      <c r="M2" s="3">
        <f>125*F2</f>
        <v>138625</v>
      </c>
      <c r="N2" s="5" t="s">
        <v>20</v>
      </c>
      <c r="O2" s="5" t="s">
        <v>21</v>
      </c>
      <c r="P2" s="5" t="s">
        <v>22</v>
      </c>
    </row>
    <row r="3" spans="1:16" ht="38.25" x14ac:dyDescent="0.25">
      <c r="A3" s="5" t="s">
        <v>10</v>
      </c>
      <c r="B3" s="9" t="s">
        <v>23</v>
      </c>
      <c r="C3" s="10" t="s">
        <v>9</v>
      </c>
      <c r="D3" s="5" t="s">
        <v>18</v>
      </c>
      <c r="E3" s="6" t="s">
        <v>4</v>
      </c>
      <c r="F3" s="9">
        <v>115</v>
      </c>
      <c r="G3" s="5">
        <v>1</v>
      </c>
      <c r="H3" s="8">
        <f>70*F3</f>
        <v>8050</v>
      </c>
      <c r="I3" s="7">
        <f>120*F3</f>
        <v>13800</v>
      </c>
      <c r="J3" s="8" t="s">
        <v>35</v>
      </c>
      <c r="K3" s="7">
        <f>210*F3</f>
        <v>24150</v>
      </c>
      <c r="L3" s="7">
        <f>300*F3</f>
        <v>34500</v>
      </c>
      <c r="M3" s="8" t="s">
        <v>35</v>
      </c>
      <c r="N3" s="5" t="s">
        <v>20</v>
      </c>
      <c r="O3" s="5" t="s">
        <v>21</v>
      </c>
      <c r="P3" s="5" t="s">
        <v>22</v>
      </c>
    </row>
    <row r="4" spans="1:16" ht="38.25" x14ac:dyDescent="0.25">
      <c r="A4" s="5" t="s">
        <v>10</v>
      </c>
      <c r="B4" s="9" t="s">
        <v>24</v>
      </c>
      <c r="C4" s="10" t="s">
        <v>9</v>
      </c>
      <c r="D4" s="5" t="s">
        <v>18</v>
      </c>
      <c r="E4" s="6" t="s">
        <v>4</v>
      </c>
      <c r="F4" s="9">
        <v>148</v>
      </c>
      <c r="G4" s="5">
        <v>1</v>
      </c>
      <c r="H4" s="8">
        <f t="shared" ref="H4:H14" si="0">70*F4</f>
        <v>10360</v>
      </c>
      <c r="I4" s="7">
        <f t="shared" ref="I4:I14" si="1">120*F4</f>
        <v>17760</v>
      </c>
      <c r="J4" s="8" t="s">
        <v>35</v>
      </c>
      <c r="K4" s="7">
        <f t="shared" ref="K4:K14" si="2">210*F4</f>
        <v>31080</v>
      </c>
      <c r="L4" s="7">
        <f t="shared" ref="L4:L14" si="3">300*F4</f>
        <v>44400</v>
      </c>
      <c r="M4" s="8" t="s">
        <v>35</v>
      </c>
      <c r="N4" s="5" t="s">
        <v>20</v>
      </c>
      <c r="O4" s="5" t="s">
        <v>21</v>
      </c>
      <c r="P4" s="5" t="s">
        <v>22</v>
      </c>
    </row>
    <row r="5" spans="1:16" ht="38.25" x14ac:dyDescent="0.25">
      <c r="A5" s="5" t="s">
        <v>10</v>
      </c>
      <c r="B5" s="9" t="s">
        <v>25</v>
      </c>
      <c r="C5" s="10" t="s">
        <v>9</v>
      </c>
      <c r="D5" s="5" t="s">
        <v>18</v>
      </c>
      <c r="E5" s="6" t="s">
        <v>4</v>
      </c>
      <c r="F5" s="11">
        <v>62</v>
      </c>
      <c r="G5" s="5">
        <v>1</v>
      </c>
      <c r="H5" s="8">
        <f t="shared" si="0"/>
        <v>4340</v>
      </c>
      <c r="I5" s="7">
        <f t="shared" si="1"/>
        <v>7440</v>
      </c>
      <c r="J5" s="8" t="s">
        <v>35</v>
      </c>
      <c r="K5" s="7">
        <f t="shared" si="2"/>
        <v>13020</v>
      </c>
      <c r="L5" s="7">
        <f t="shared" si="3"/>
        <v>18600</v>
      </c>
      <c r="M5" s="8" t="s">
        <v>35</v>
      </c>
      <c r="N5" s="5" t="s">
        <v>20</v>
      </c>
      <c r="O5" s="5" t="s">
        <v>21</v>
      </c>
      <c r="P5" s="5" t="s">
        <v>22</v>
      </c>
    </row>
    <row r="6" spans="1:16" ht="38.25" x14ac:dyDescent="0.25">
      <c r="A6" s="5" t="s">
        <v>10</v>
      </c>
      <c r="B6" s="9" t="s">
        <v>26</v>
      </c>
      <c r="C6" s="10" t="s">
        <v>9</v>
      </c>
      <c r="D6" s="5" t="s">
        <v>18</v>
      </c>
      <c r="E6" s="6" t="s">
        <v>4</v>
      </c>
      <c r="F6" s="11">
        <v>101</v>
      </c>
      <c r="G6" s="5">
        <v>1</v>
      </c>
      <c r="H6" s="8">
        <f t="shared" si="0"/>
        <v>7070</v>
      </c>
      <c r="I6" s="7">
        <f t="shared" si="1"/>
        <v>12120</v>
      </c>
      <c r="J6" s="8" t="s">
        <v>35</v>
      </c>
      <c r="K6" s="7">
        <f t="shared" si="2"/>
        <v>21210</v>
      </c>
      <c r="L6" s="7">
        <f t="shared" si="3"/>
        <v>30300</v>
      </c>
      <c r="M6" s="8" t="s">
        <v>35</v>
      </c>
      <c r="N6" s="5" t="s">
        <v>20</v>
      </c>
      <c r="O6" s="5" t="s">
        <v>21</v>
      </c>
      <c r="P6" s="5" t="s">
        <v>22</v>
      </c>
    </row>
    <row r="7" spans="1:16" ht="38.25" x14ac:dyDescent="0.25">
      <c r="A7" s="5" t="s">
        <v>10</v>
      </c>
      <c r="B7" s="9" t="s">
        <v>27</v>
      </c>
      <c r="C7" s="10" t="s">
        <v>9</v>
      </c>
      <c r="D7" s="5" t="s">
        <v>18</v>
      </c>
      <c r="E7" s="6" t="s">
        <v>4</v>
      </c>
      <c r="F7" s="11">
        <v>205</v>
      </c>
      <c r="G7" s="5">
        <v>1</v>
      </c>
      <c r="H7" s="8">
        <f t="shared" si="0"/>
        <v>14350</v>
      </c>
      <c r="I7" s="7">
        <f t="shared" si="1"/>
        <v>24600</v>
      </c>
      <c r="J7" s="8" t="s">
        <v>35</v>
      </c>
      <c r="K7" s="7">
        <f t="shared" si="2"/>
        <v>43050</v>
      </c>
      <c r="L7" s="7">
        <f t="shared" si="3"/>
        <v>61500</v>
      </c>
      <c r="M7" s="8" t="s">
        <v>35</v>
      </c>
      <c r="N7" s="5" t="s">
        <v>20</v>
      </c>
      <c r="O7" s="5" t="s">
        <v>21</v>
      </c>
      <c r="P7" s="5" t="s">
        <v>22</v>
      </c>
    </row>
    <row r="8" spans="1:16" ht="38.25" x14ac:dyDescent="0.25">
      <c r="A8" s="5" t="s">
        <v>10</v>
      </c>
      <c r="B8" s="9" t="s">
        <v>28</v>
      </c>
      <c r="C8" s="10" t="s">
        <v>9</v>
      </c>
      <c r="D8" s="5" t="s">
        <v>18</v>
      </c>
      <c r="E8" s="6" t="s">
        <v>4</v>
      </c>
      <c r="F8" s="11">
        <v>162</v>
      </c>
      <c r="G8" s="5">
        <v>1</v>
      </c>
      <c r="H8" s="8">
        <f t="shared" si="0"/>
        <v>11340</v>
      </c>
      <c r="I8" s="7">
        <f t="shared" si="1"/>
        <v>19440</v>
      </c>
      <c r="J8" s="8" t="s">
        <v>35</v>
      </c>
      <c r="K8" s="7">
        <f t="shared" si="2"/>
        <v>34020</v>
      </c>
      <c r="L8" s="7">
        <f t="shared" si="3"/>
        <v>48600</v>
      </c>
      <c r="M8" s="8" t="s">
        <v>35</v>
      </c>
      <c r="N8" s="5" t="s">
        <v>20</v>
      </c>
      <c r="O8" s="5" t="s">
        <v>21</v>
      </c>
      <c r="P8" s="5" t="s">
        <v>22</v>
      </c>
    </row>
    <row r="9" spans="1:16" ht="38.25" x14ac:dyDescent="0.25">
      <c r="A9" s="5" t="s">
        <v>10</v>
      </c>
      <c r="B9" s="9" t="s">
        <v>29</v>
      </c>
      <c r="C9" s="10" t="s">
        <v>9</v>
      </c>
      <c r="D9" s="5" t="s">
        <v>18</v>
      </c>
      <c r="E9" s="6" t="s">
        <v>4</v>
      </c>
      <c r="F9" s="11">
        <v>70</v>
      </c>
      <c r="G9" s="5">
        <v>1</v>
      </c>
      <c r="H9" s="8">
        <f t="shared" si="0"/>
        <v>4900</v>
      </c>
      <c r="I9" s="7">
        <f t="shared" si="1"/>
        <v>8400</v>
      </c>
      <c r="J9" s="8" t="s">
        <v>35</v>
      </c>
      <c r="K9" s="7">
        <f t="shared" si="2"/>
        <v>14700</v>
      </c>
      <c r="L9" s="7">
        <f t="shared" si="3"/>
        <v>21000</v>
      </c>
      <c r="M9" s="8" t="s">
        <v>35</v>
      </c>
      <c r="N9" s="5" t="s">
        <v>20</v>
      </c>
      <c r="O9" s="5" t="s">
        <v>21</v>
      </c>
      <c r="P9" s="5" t="s">
        <v>22</v>
      </c>
    </row>
    <row r="10" spans="1:16" ht="38.25" x14ac:dyDescent="0.25">
      <c r="A10" s="5" t="s">
        <v>10</v>
      </c>
      <c r="B10" s="12" t="s">
        <v>30</v>
      </c>
      <c r="C10" s="10" t="s">
        <v>9</v>
      </c>
      <c r="D10" s="5" t="s">
        <v>18</v>
      </c>
      <c r="E10" s="6" t="s">
        <v>4</v>
      </c>
      <c r="F10" s="11">
        <v>315</v>
      </c>
      <c r="G10" s="5">
        <v>1</v>
      </c>
      <c r="H10" s="8">
        <f t="shared" si="0"/>
        <v>22050</v>
      </c>
      <c r="I10" s="7">
        <f t="shared" si="1"/>
        <v>37800</v>
      </c>
      <c r="J10" s="8" t="s">
        <v>35</v>
      </c>
      <c r="K10" s="7">
        <f t="shared" si="2"/>
        <v>66150</v>
      </c>
      <c r="L10" s="7">
        <f t="shared" si="3"/>
        <v>94500</v>
      </c>
      <c r="M10" s="8" t="s">
        <v>35</v>
      </c>
      <c r="N10" s="5" t="s">
        <v>20</v>
      </c>
      <c r="O10" s="5" t="s">
        <v>21</v>
      </c>
      <c r="P10" s="5" t="s">
        <v>22</v>
      </c>
    </row>
    <row r="11" spans="1:16" ht="38.25" x14ac:dyDescent="0.25">
      <c r="A11" s="5" t="s">
        <v>10</v>
      </c>
      <c r="B11" s="12" t="s">
        <v>31</v>
      </c>
      <c r="C11" s="10" t="s">
        <v>9</v>
      </c>
      <c r="D11" s="5" t="s">
        <v>18</v>
      </c>
      <c r="E11" s="6" t="s">
        <v>4</v>
      </c>
      <c r="F11" s="11">
        <v>130</v>
      </c>
      <c r="G11" s="5">
        <v>1</v>
      </c>
      <c r="H11" s="8">
        <f t="shared" si="0"/>
        <v>9100</v>
      </c>
      <c r="I11" s="7">
        <f t="shared" si="1"/>
        <v>15600</v>
      </c>
      <c r="J11" s="8" t="s">
        <v>35</v>
      </c>
      <c r="K11" s="7">
        <f t="shared" si="2"/>
        <v>27300</v>
      </c>
      <c r="L11" s="7">
        <f t="shared" si="3"/>
        <v>39000</v>
      </c>
      <c r="M11" s="8" t="s">
        <v>35</v>
      </c>
      <c r="N11" s="5" t="s">
        <v>20</v>
      </c>
      <c r="O11" s="5" t="s">
        <v>21</v>
      </c>
      <c r="P11" s="5" t="s">
        <v>22</v>
      </c>
    </row>
    <row r="12" spans="1:16" ht="38.25" x14ac:dyDescent="0.25">
      <c r="A12" s="5" t="s">
        <v>10</v>
      </c>
      <c r="B12" s="12" t="s">
        <v>32</v>
      </c>
      <c r="C12" s="10" t="s">
        <v>9</v>
      </c>
      <c r="D12" s="5" t="s">
        <v>18</v>
      </c>
      <c r="E12" s="6" t="s">
        <v>4</v>
      </c>
      <c r="F12" s="11">
        <v>334</v>
      </c>
      <c r="G12" s="5">
        <v>1</v>
      </c>
      <c r="H12" s="8">
        <f t="shared" si="0"/>
        <v>23380</v>
      </c>
      <c r="I12" s="7">
        <f t="shared" si="1"/>
        <v>40080</v>
      </c>
      <c r="J12" s="8" t="s">
        <v>35</v>
      </c>
      <c r="K12" s="7">
        <f t="shared" si="2"/>
        <v>70140</v>
      </c>
      <c r="L12" s="7">
        <f t="shared" si="3"/>
        <v>100200</v>
      </c>
      <c r="M12" s="8" t="s">
        <v>35</v>
      </c>
      <c r="N12" s="5" t="s">
        <v>20</v>
      </c>
      <c r="O12" s="5" t="s">
        <v>21</v>
      </c>
      <c r="P12" s="5" t="s">
        <v>22</v>
      </c>
    </row>
    <row r="13" spans="1:16" ht="38.25" x14ac:dyDescent="0.25">
      <c r="A13" s="5" t="s">
        <v>10</v>
      </c>
      <c r="B13" s="12" t="s">
        <v>33</v>
      </c>
      <c r="C13" s="10" t="s">
        <v>9</v>
      </c>
      <c r="D13" s="5" t="s">
        <v>18</v>
      </c>
      <c r="E13" s="6" t="s">
        <v>4</v>
      </c>
      <c r="F13" s="11">
        <v>86</v>
      </c>
      <c r="G13" s="5">
        <v>1</v>
      </c>
      <c r="H13" s="8">
        <f>140*F13</f>
        <v>12040</v>
      </c>
      <c r="I13" s="7">
        <f>280*F13</f>
        <v>24080</v>
      </c>
      <c r="J13" s="8" t="s">
        <v>35</v>
      </c>
      <c r="K13" s="7">
        <f>560*F13</f>
        <v>48160</v>
      </c>
      <c r="L13" s="7">
        <f>1020*F13</f>
        <v>87720</v>
      </c>
      <c r="M13" s="8" t="s">
        <v>35</v>
      </c>
      <c r="N13" s="5" t="s">
        <v>20</v>
      </c>
      <c r="O13" s="5" t="s">
        <v>21</v>
      </c>
      <c r="P13" s="5" t="s">
        <v>22</v>
      </c>
    </row>
    <row r="14" spans="1:16" ht="38.25" x14ac:dyDescent="0.25">
      <c r="A14" s="5" t="s">
        <v>10</v>
      </c>
      <c r="B14" s="9" t="s">
        <v>34</v>
      </c>
      <c r="C14" s="10" t="s">
        <v>9</v>
      </c>
      <c r="D14" s="5" t="s">
        <v>18</v>
      </c>
      <c r="E14" s="6" t="s">
        <v>4</v>
      </c>
      <c r="F14" s="11">
        <v>14</v>
      </c>
      <c r="G14" s="5">
        <v>1</v>
      </c>
      <c r="H14" s="8">
        <f t="shared" si="0"/>
        <v>980</v>
      </c>
      <c r="I14" s="7">
        <f t="shared" si="1"/>
        <v>1680</v>
      </c>
      <c r="J14" s="8" t="s">
        <v>35</v>
      </c>
      <c r="K14" s="7">
        <f t="shared" si="2"/>
        <v>2940</v>
      </c>
      <c r="L14" s="7">
        <f t="shared" si="3"/>
        <v>4200</v>
      </c>
      <c r="M14" s="8" t="s">
        <v>35</v>
      </c>
      <c r="N14" s="5" t="s">
        <v>20</v>
      </c>
      <c r="O14" s="5" t="s">
        <v>21</v>
      </c>
      <c r="P14" s="5" t="s">
        <v>22</v>
      </c>
    </row>
  </sheetData>
  <autoFilter ref="A1:P2"/>
  <hyperlinks>
    <hyperlink ref="E2" r:id="rId1"/>
    <hyperlink ref="C2" r:id="rId2"/>
    <hyperlink ref="C3" r:id="rId3"/>
    <hyperlink ref="C9" r:id="rId4"/>
    <hyperlink ref="C6" r:id="rId5"/>
    <hyperlink ref="C12" r:id="rId6"/>
    <hyperlink ref="C13" r:id="rId7"/>
    <hyperlink ref="C10" r:id="rId8"/>
    <hyperlink ref="C11" r:id="rId9"/>
    <hyperlink ref="C14" r:id="rId10"/>
    <hyperlink ref="C7" r:id="rId11"/>
    <hyperlink ref="C8" r:id="rId12"/>
    <hyperlink ref="C5" r:id="rId13"/>
    <hyperlink ref="C4" r:id="rId14"/>
    <hyperlink ref="E3:E14" r:id="rId15" display="Фото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2026-06-02T18:43:44Z</dcterms:modified>
</cp:coreProperties>
</file>